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545" yWindow="225" windowWidth="17805" windowHeight="12045"/>
  </bookViews>
  <sheets>
    <sheet name="Структура потребления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C8" i="1" l="1"/>
  <c r="C9" i="1"/>
  <c r="C10" i="1"/>
  <c r="C11" i="1"/>
  <c r="C7" i="1"/>
  <c r="C4" i="1"/>
  <c r="C5" i="1"/>
  <c r="C6" i="1"/>
  <c r="C3" i="1"/>
  <c r="B8" i="1"/>
  <c r="B9" i="1"/>
  <c r="B10" i="1"/>
  <c r="B11" i="1"/>
  <c r="B7" i="1"/>
  <c r="B4" i="1"/>
  <c r="B5" i="1"/>
  <c r="B6" i="1"/>
  <c r="B3" i="1"/>
  <c r="D4" i="1" l="1"/>
  <c r="D5" i="1"/>
  <c r="D6" i="1"/>
  <c r="D7" i="1"/>
  <c r="D8" i="1"/>
  <c r="D9" i="1"/>
  <c r="D10" i="1"/>
  <c r="D11" i="1"/>
  <c r="D3" i="1"/>
</calcChain>
</file>

<file path=xl/sharedStrings.xml><?xml version="1.0" encoding="utf-8"?>
<sst xmlns="http://schemas.openxmlformats.org/spreadsheetml/2006/main" count="12" uniqueCount="12">
  <si>
    <t>расходы нерезидентов</t>
  </si>
  <si>
    <t>расходы резидентов</t>
  </si>
  <si>
    <t>услуги по размещению посетителей</t>
  </si>
  <si>
    <t>услуги предприятий общественного питания</t>
  </si>
  <si>
    <t>услуги железнодорожного пассажирского транспорта</t>
  </si>
  <si>
    <t>услуги дорожного пассажирского транспорта</t>
  </si>
  <si>
    <t>услуги воздушного пассажирского транспорта</t>
  </si>
  <si>
    <t>услуги сдачи в аренду транспортного оборудования</t>
  </si>
  <si>
    <t>туристические агентства и другие услуги по бронированию</t>
  </si>
  <si>
    <t>услуги в области культуры</t>
  </si>
  <si>
    <t>спортивные и рекреационные услуги</t>
  </si>
  <si>
    <t>Рисунок 2. Структура потребления туристических продуктов по категориям посетителей в 2024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</si>
</sst>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4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4" fillId="0" borderId="0"/>
    <xf numFmtId="164" fontId="2" fillId="0" borderId="0" applyFont="0" applyFill="0" applyBorder="0" applyAlignment="0" applyProtection="0"/>
    <xf numFmtId="0" fontId="4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wrapText="1"/>
    </xf>
    <xf numFmtId="0" fontId="3" fillId="0" borderId="1" xfId="1" applyFont="1" applyFill="1" applyBorder="1" applyAlignment="1">
      <alignment vertical="center" wrapText="1"/>
    </xf>
    <xf numFmtId="3" fontId="3" fillId="0" borderId="1" xfId="2" applyNumberFormat="1" applyFont="1" applyFill="1" applyBorder="1" applyAlignment="1">
      <alignment vertical="center" wrapText="1"/>
    </xf>
    <xf numFmtId="0" fontId="3" fillId="2" borderId="0" xfId="1" applyFont="1" applyFill="1" applyBorder="1" applyAlignment="1">
      <alignment horizontal="left" wrapText="1"/>
    </xf>
    <xf numFmtId="165" fontId="0" fillId="2" borderId="0" xfId="0" applyNumberFormat="1" applyFill="1"/>
    <xf numFmtId="165" fontId="0" fillId="0" borderId="0" xfId="0" applyNumberFormat="1"/>
    <xf numFmtId="0" fontId="1" fillId="0" borderId="0" xfId="0" applyFont="1" applyAlignment="1">
      <alignment horizontal="left" wrapText="1"/>
    </xf>
  </cellXfs>
  <cellStyles count="10">
    <cellStyle name="Обычный" xfId="0" builtinId="0"/>
    <cellStyle name="Обычный 2" xfId="1"/>
    <cellStyle name="Обычный 2 2" xfId="3"/>
    <cellStyle name="Обычный 2 2 4" xfId="4"/>
    <cellStyle name="Обычный 2 3" xfId="5"/>
    <cellStyle name="Обычный 2 3 5" xfId="6"/>
    <cellStyle name="Обычный 3" xfId="2"/>
    <cellStyle name="Обычный 7" xfId="7"/>
    <cellStyle name="Финансовый 2" xfId="8"/>
    <cellStyle name="Финансовый 2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'Структура потребления'!$B$2</c:f>
              <c:strCache>
                <c:ptCount val="1"/>
                <c:pt idx="0">
                  <c:v>расходы нерезидентов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1.5873015873015872E-2"/>
                  <c:y val="-3.69286141794478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0C9-486C-A0C3-4872D00FC3CC}"/>
                </c:ext>
              </c:extLst>
            </c:dLbl>
            <c:dLbl>
              <c:idx val="5"/>
              <c:layout>
                <c:manualLayout>
                  <c:x val="1.7636684303350969E-2"/>
                  <c:y val="6.866335633327856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DE7-4776-B4D5-7EBE9DA88A2C}"/>
                </c:ext>
              </c:extLst>
            </c:dLbl>
            <c:dLbl>
              <c:idx val="6"/>
              <c:layout>
                <c:manualLayout>
                  <c:x val="1.940035273368606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0C9-486C-A0C3-4872D00FC3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'Структура потребления'!$A$3:$A$11</c:f>
              <c:strCache>
                <c:ptCount val="9"/>
                <c:pt idx="0">
                  <c:v>услуги по размещению посетителей</c:v>
                </c:pt>
                <c:pt idx="1">
                  <c:v>услуги предприятий общественного питания</c:v>
                </c:pt>
                <c:pt idx="2">
                  <c:v>услуги железнодорожного пассажирского транспорта</c:v>
                </c:pt>
                <c:pt idx="3">
                  <c:v>услуги дорожного пассажирского транспорта</c:v>
                </c:pt>
                <c:pt idx="4">
                  <c:v>услуги воздушного пассажирского транспорта</c:v>
                </c:pt>
                <c:pt idx="5">
                  <c:v>услуги сдачи в аренду транспортного оборудования</c:v>
                </c:pt>
                <c:pt idx="6">
                  <c:v>туристические агентства и другие услуги по бронированию</c:v>
                </c:pt>
                <c:pt idx="7">
                  <c:v>услуги в области культуры</c:v>
                </c:pt>
                <c:pt idx="8">
                  <c:v>спортивные и рекреационные услуги</c:v>
                </c:pt>
              </c:strCache>
            </c:strRef>
          </c:cat>
          <c:val>
            <c:numRef>
              <c:f>'Структура потребления'!$B$3:$B$11</c:f>
              <c:numCache>
                <c:formatCode>0.0</c:formatCode>
                <c:ptCount val="9"/>
                <c:pt idx="0">
                  <c:v>75.073974443298482</c:v>
                </c:pt>
                <c:pt idx="1">
                  <c:v>74.582468194227829</c:v>
                </c:pt>
                <c:pt idx="2">
                  <c:v>13.680313494656492</c:v>
                </c:pt>
                <c:pt idx="3">
                  <c:v>0</c:v>
                </c:pt>
                <c:pt idx="4">
                  <c:v>79.561379904849687</c:v>
                </c:pt>
                <c:pt idx="5">
                  <c:v>99.997019646758233</c:v>
                </c:pt>
                <c:pt idx="6">
                  <c:v>1.0117075974496794</c:v>
                </c:pt>
                <c:pt idx="7">
                  <c:v>74.485056947474092</c:v>
                </c:pt>
                <c:pt idx="8">
                  <c:v>63.497447171670295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DE7-4776-B4D5-7EBE9DA88A2C}"/>
            </c:ext>
          </c:extLst>
        </c:ser>
        <c:ser>
          <c:idx val="1"/>
          <c:order val="1"/>
          <c:tx>
            <c:strRef>
              <c:f>'Структура потребления'!$C$2</c:f>
              <c:strCache>
                <c:ptCount val="1"/>
                <c:pt idx="0">
                  <c:v>расходы резидентов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-1.763668430335096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0C9-486C-A0C3-4872D00FC3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'Структура потребления'!$A$3:$A$11</c:f>
              <c:strCache>
                <c:ptCount val="9"/>
                <c:pt idx="0">
                  <c:v>услуги по размещению посетителей</c:v>
                </c:pt>
                <c:pt idx="1">
                  <c:v>услуги предприятий общественного питания</c:v>
                </c:pt>
                <c:pt idx="2">
                  <c:v>услуги железнодорожного пассажирского транспорта</c:v>
                </c:pt>
                <c:pt idx="3">
                  <c:v>услуги дорожного пассажирского транспорта</c:v>
                </c:pt>
                <c:pt idx="4">
                  <c:v>услуги воздушного пассажирского транспорта</c:v>
                </c:pt>
                <c:pt idx="5">
                  <c:v>услуги сдачи в аренду транспортного оборудования</c:v>
                </c:pt>
                <c:pt idx="6">
                  <c:v>туристические агентства и другие услуги по бронированию</c:v>
                </c:pt>
                <c:pt idx="7">
                  <c:v>услуги в области культуры</c:v>
                </c:pt>
                <c:pt idx="8">
                  <c:v>спортивные и рекреационные услуги</c:v>
                </c:pt>
              </c:strCache>
            </c:strRef>
          </c:cat>
          <c:val>
            <c:numRef>
              <c:f>'Структура потребления'!$C$3:$C$11</c:f>
              <c:numCache>
                <c:formatCode>0.0</c:formatCode>
                <c:ptCount val="9"/>
                <c:pt idx="0">
                  <c:v>24.926025556701507</c:v>
                </c:pt>
                <c:pt idx="1">
                  <c:v>25.41753180577216</c:v>
                </c:pt>
                <c:pt idx="2">
                  <c:v>86.319686505343498</c:v>
                </c:pt>
                <c:pt idx="3">
                  <c:v>100</c:v>
                </c:pt>
                <c:pt idx="4">
                  <c:v>20.438620095150313</c:v>
                </c:pt>
                <c:pt idx="5">
                  <c:v>2.9803532417571883E-3</c:v>
                </c:pt>
                <c:pt idx="6">
                  <c:v>98.988292402550329</c:v>
                </c:pt>
                <c:pt idx="7">
                  <c:v>25.514943052525904</c:v>
                </c:pt>
                <c:pt idx="8">
                  <c:v>36.502552828329705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DE7-4776-B4D5-7EBE9DA88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5311360"/>
        <c:axId val="90142912"/>
      </c:barChart>
      <c:catAx>
        <c:axId val="9531136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0142912"/>
        <c:crosses val="autoZero"/>
        <c:auto val="1"/>
        <c:lblAlgn val="ctr"/>
        <c:lblOffset val="100"/>
        <c:noMultiLvlLbl val="0"/>
      </c:catAx>
      <c:valAx>
        <c:axId val="90142912"/>
        <c:scaling>
          <c:orientation val="minMax"/>
          <c:max val="100"/>
        </c:scaling>
        <c:delete val="1"/>
        <c:axPos val="t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crossAx val="95311360"/>
        <c:crosses val="autoZero"/>
        <c:crossBetween val="between"/>
        <c:majorUnit val="2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365926481412044"/>
          <c:y val="0.8888864640990698"/>
          <c:w val="0.35268147037175906"/>
          <c:h val="9.61322669107709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13</xdr:row>
      <xdr:rowOff>190499</xdr:rowOff>
    </xdr:from>
    <xdr:to>
      <xdr:col>6</xdr:col>
      <xdr:colOff>295275</xdr:colOff>
      <xdr:row>32</xdr:row>
      <xdr:rowOff>9525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8813DE17-4240-4533-BA92-578C621936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72;&#1073;&#1086;&#1090;&#1072;%202026/&#1042;&#1057;&#1058;/1-4%20&#1090;&#1072;&#1073;&#1083;&#1080;&#1094;&#1099;%202024(%20&#1047;&#1072;&#1074;&#1077;&#1088;&#1096;&#1077;&#1085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 1"/>
      <sheetName val="Таб 2"/>
      <sheetName val="Таб 3"/>
      <sheetName val="Таб 4"/>
      <sheetName val="БМУ"/>
      <sheetName val="H050"/>
      <sheetName val="H060"/>
      <sheetName val="Транспорт H050"/>
      <sheetName val="Транспорт H060"/>
    </sheetNames>
    <sheetDataSet>
      <sheetData sheetId="0">
        <row r="7">
          <cell r="B7">
            <v>1239780656</v>
          </cell>
        </row>
      </sheetData>
      <sheetData sheetId="1">
        <row r="6">
          <cell r="B6">
            <v>502116899</v>
          </cell>
        </row>
      </sheetData>
      <sheetData sheetId="2">
        <row r="7">
          <cell r="B7">
            <v>1775935889</v>
          </cell>
        </row>
      </sheetData>
      <sheetData sheetId="3">
        <row r="7">
          <cell r="B7">
            <v>1245592066</v>
          </cell>
        </row>
        <row r="9">
          <cell r="B9">
            <v>298680465</v>
          </cell>
          <cell r="C9">
            <v>99167747</v>
          </cell>
          <cell r="D9">
            <v>397848212</v>
          </cell>
        </row>
        <row r="10">
          <cell r="B10">
            <v>412773807</v>
          </cell>
          <cell r="C10">
            <v>140672354</v>
          </cell>
          <cell r="D10">
            <v>553446161</v>
          </cell>
        </row>
        <row r="11">
          <cell r="B11">
            <v>7002450</v>
          </cell>
          <cell r="C11">
            <v>44183877</v>
          </cell>
          <cell r="D11">
            <v>51186327</v>
          </cell>
        </row>
        <row r="12">
          <cell r="B12">
            <v>0</v>
          </cell>
          <cell r="C12">
            <v>42287888</v>
          </cell>
          <cell r="D12">
            <v>42287888</v>
          </cell>
        </row>
        <row r="14">
          <cell r="B14">
            <v>109949370</v>
          </cell>
          <cell r="C14">
            <v>28245028</v>
          </cell>
          <cell r="D14">
            <v>138194398</v>
          </cell>
        </row>
        <row r="15">
          <cell r="B15">
            <v>64520630</v>
          </cell>
          <cell r="C15">
            <v>1923</v>
          </cell>
          <cell r="D15">
            <v>64522553</v>
          </cell>
        </row>
        <row r="16">
          <cell r="B16">
            <v>6673408</v>
          </cell>
          <cell r="C16">
            <v>652944847</v>
          </cell>
          <cell r="D16">
            <v>659618255</v>
          </cell>
        </row>
        <row r="17">
          <cell r="B17">
            <v>36185190</v>
          </cell>
          <cell r="C17">
            <v>12395279</v>
          </cell>
          <cell r="D17">
            <v>48580469</v>
          </cell>
        </row>
        <row r="18">
          <cell r="B18">
            <v>60110233</v>
          </cell>
          <cell r="C18">
            <v>34555357</v>
          </cell>
          <cell r="D18">
            <v>94665590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D8" sqref="D8"/>
    </sheetView>
  </sheetViews>
  <sheetFormatPr defaultRowHeight="15" x14ac:dyDescent="0.25"/>
  <cols>
    <col min="1" max="1" width="31.42578125" style="1" customWidth="1"/>
    <col min="2" max="2" width="16.85546875" customWidth="1"/>
    <col min="3" max="3" width="15.42578125" customWidth="1"/>
    <col min="4" max="4" width="14.7109375" customWidth="1"/>
    <col min="5" max="5" width="14.42578125" customWidth="1"/>
    <col min="6" max="7" width="11.5703125" customWidth="1"/>
  </cols>
  <sheetData>
    <row r="1" spans="1:7" x14ac:dyDescent="0.25">
      <c r="A1" s="7" t="s">
        <v>11</v>
      </c>
      <c r="B1" s="7"/>
      <c r="C1" s="7"/>
      <c r="D1" s="7"/>
      <c r="E1" s="7"/>
      <c r="F1" s="7"/>
      <c r="G1" s="7"/>
    </row>
    <row r="2" spans="1:7" ht="22.5" x14ac:dyDescent="0.25">
      <c r="B2" s="2" t="s">
        <v>0</v>
      </c>
      <c r="C2" s="3" t="s">
        <v>1</v>
      </c>
    </row>
    <row r="3" spans="1:7" x14ac:dyDescent="0.25">
      <c r="A3" s="4" t="s">
        <v>2</v>
      </c>
      <c r="B3" s="5">
        <f>'[1]Таб 4'!B9/'[1]Таб 4'!D9%</f>
        <v>75.073974443298482</v>
      </c>
      <c r="C3" s="5">
        <f>'[1]Таб 4'!C9/'[1]Таб 4'!D9%</f>
        <v>24.926025556701507</v>
      </c>
      <c r="D3" s="6">
        <f>C3+B3</f>
        <v>99.999999999999986</v>
      </c>
    </row>
    <row r="4" spans="1:7" ht="23.25" x14ac:dyDescent="0.25">
      <c r="A4" s="4" t="s">
        <v>3</v>
      </c>
      <c r="B4" s="5">
        <f>'[1]Таб 4'!B10/'[1]Таб 4'!D10%</f>
        <v>74.582468194227829</v>
      </c>
      <c r="C4" s="5">
        <f>'[1]Таб 4'!C10/'[1]Таб 4'!D10%</f>
        <v>25.41753180577216</v>
      </c>
      <c r="D4" s="6">
        <f t="shared" ref="D4:D11" si="0">C4+B4</f>
        <v>99.999999999999986</v>
      </c>
    </row>
    <row r="5" spans="1:7" ht="23.25" x14ac:dyDescent="0.25">
      <c r="A5" s="4" t="s">
        <v>4</v>
      </c>
      <c r="B5" s="5">
        <f>'[1]Таб 4'!B11/'[1]Таб 4'!D11%</f>
        <v>13.680313494656492</v>
      </c>
      <c r="C5" s="5">
        <f>'[1]Таб 4'!C11/'[1]Таб 4'!D11%</f>
        <v>86.319686505343498</v>
      </c>
      <c r="D5" s="6">
        <f t="shared" si="0"/>
        <v>99.999999999999986</v>
      </c>
    </row>
    <row r="6" spans="1:7" ht="23.25" x14ac:dyDescent="0.25">
      <c r="A6" s="4" t="s">
        <v>5</v>
      </c>
      <c r="B6" s="5">
        <f>'[1]Таб 4'!B12/'[1]Таб 4'!D12%</f>
        <v>0</v>
      </c>
      <c r="C6" s="5">
        <f>'[1]Таб 4'!C12/'[1]Таб 4'!D12%</f>
        <v>100</v>
      </c>
      <c r="D6" s="6">
        <f t="shared" si="0"/>
        <v>100</v>
      </c>
    </row>
    <row r="7" spans="1:7" ht="23.25" x14ac:dyDescent="0.25">
      <c r="A7" s="4" t="s">
        <v>6</v>
      </c>
      <c r="B7" s="5">
        <f>'[1]Таб 4'!B14/'[1]Таб 4'!D14%</f>
        <v>79.561379904849687</v>
      </c>
      <c r="C7" s="5">
        <f>'[1]Таб 4'!C14/'[1]Таб 4'!D14%</f>
        <v>20.438620095150313</v>
      </c>
      <c r="D7" s="6">
        <f t="shared" si="0"/>
        <v>100</v>
      </c>
      <c r="F7">
        <v>13</v>
      </c>
    </row>
    <row r="8" spans="1:7" ht="23.25" x14ac:dyDescent="0.25">
      <c r="A8" s="4" t="s">
        <v>7</v>
      </c>
      <c r="B8" s="5">
        <f>'[1]Таб 4'!B15/'[1]Таб 4'!D15%</f>
        <v>99.997019646758233</v>
      </c>
      <c r="C8" s="5">
        <f>'[1]Таб 4'!C15/'[1]Таб 4'!D15%</f>
        <v>2.9803532417571883E-3</v>
      </c>
      <c r="D8" s="6">
        <f t="shared" si="0"/>
        <v>99.999999999999986</v>
      </c>
    </row>
    <row r="9" spans="1:7" ht="23.25" x14ac:dyDescent="0.25">
      <c r="A9" s="4" t="s">
        <v>8</v>
      </c>
      <c r="B9" s="5">
        <f>'[1]Таб 4'!B16/'[1]Таб 4'!D16%</f>
        <v>1.0117075974496794</v>
      </c>
      <c r="C9" s="5">
        <f>'[1]Таб 4'!C16/'[1]Таб 4'!D16%</f>
        <v>98.988292402550329</v>
      </c>
      <c r="D9" s="6">
        <f t="shared" si="0"/>
        <v>100.00000000000001</v>
      </c>
    </row>
    <row r="10" spans="1:7" x14ac:dyDescent="0.25">
      <c r="A10" s="4" t="s">
        <v>9</v>
      </c>
      <c r="B10" s="5">
        <f>'[1]Таб 4'!B17/'[1]Таб 4'!D17%</f>
        <v>74.485056947474092</v>
      </c>
      <c r="C10" s="5">
        <f>'[1]Таб 4'!C17/'[1]Таб 4'!D17%</f>
        <v>25.514943052525904</v>
      </c>
      <c r="D10" s="6">
        <f t="shared" si="0"/>
        <v>100</v>
      </c>
    </row>
    <row r="11" spans="1:7" x14ac:dyDescent="0.25">
      <c r="A11" s="4" t="s">
        <v>10</v>
      </c>
      <c r="B11" s="5">
        <f>'[1]Таб 4'!B18/'[1]Таб 4'!D18%</f>
        <v>63.497447171670295</v>
      </c>
      <c r="C11" s="5">
        <f>'[1]Таб 4'!C18/'[1]Таб 4'!D18%</f>
        <v>36.502552828329705</v>
      </c>
      <c r="D11" s="6">
        <f t="shared" si="0"/>
        <v>100</v>
      </c>
    </row>
  </sheetData>
  <mergeCells count="1">
    <mergeCell ref="A1:G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Структура потребления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Нурсултан Асылханов</dc:creator>
  <cp:lastModifiedBy>Камила Бегайдарова</cp:lastModifiedBy>
  <dcterms:created xsi:type="dcterms:W3CDTF">2024-04-24T07:41:15Z</dcterms:created>
  <dcterms:modified xsi:type="dcterms:W3CDTF">2026-04-17T09:55:58Z</dcterms:modified>
</cp:coreProperties>
</file>